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rueConf\Desktop\Звіт-3-2021\"/>
    </mc:Choice>
  </mc:AlternateContent>
  <xr:revisionPtr revIDLastSave="0" documentId="8_{B945EDBC-8375-4D5C-AED1-FFBAE60059E0}" xr6:coauthVersionLast="37" xr6:coauthVersionMax="37" xr10:uidLastSave="{00000000-0000-0000-0000-000000000000}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79021" calcMode="manual"/>
</workbook>
</file>

<file path=xl/calcChain.xml><?xml version="1.0" encoding="utf-8"?>
<calcChain xmlns="http://schemas.openxmlformats.org/spreadsheetml/2006/main">
  <c r="D4" i="22" l="1"/>
  <c r="D5" i="22"/>
  <c r="D6" i="22"/>
  <c r="D7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H16" i="15"/>
  <c r="I16" i="15"/>
  <c r="I46" i="15"/>
  <c r="J1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6" i="15"/>
  <c r="G46" i="15"/>
  <c r="K45" i="15"/>
  <c r="J45" i="15"/>
  <c r="J46" i="15"/>
  <c r="D3" i="22"/>
  <c r="I45" i="15"/>
  <c r="H45" i="15"/>
  <c r="H46" i="15"/>
  <c r="G45" i="15"/>
  <c r="F45" i="15"/>
  <c r="E45" i="15"/>
  <c r="L45" i="15"/>
  <c r="F46" i="15"/>
  <c r="D9" i="22"/>
  <c r="D8" i="22"/>
  <c r="D10" i="22"/>
  <c r="L46" i="15"/>
  <c r="L16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<sst xmlns="http://schemas.openxmlformats.org/spreadsheetml/2006/main" count="295" uniqueCount="221">
  <si>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</si>
  <si>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</si>
  <si>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</si>
  <si>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</si>
  <si>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</si>
  <si>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</si>
  <si>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</si>
  <si>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</si>
  <si>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</si>
  <si>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</si>
  <si>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</si>
  <si>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</si>
  <si>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</si>
  <si>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</si>
  <si>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</si>
  <si>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</si>
  <si>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</si>
  <si>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</si>
  <si>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</si>
  <si>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</si>
  <si>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</si>
  <si>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</si>
  <si>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</si>
  <si>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</si>
  <si>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</si>
  <si>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</si>
  <si>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</si>
  <si>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</si>
  <si>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</si>
  <si>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</si>
  <si>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</si>
  <si>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</si>
  <si>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</si>
  <si>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</si>
  <si>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</si>
  <si>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</si>
  <si>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</si>
  <si>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</si>
  <si>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</si>
  <si>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</si>
  <si>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</si>
  <si>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</si>
  <si>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</si>
  <si>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</si>
  <si>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</si>
  <si>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</si>
  <si>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</si>
  <si>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</si>
  <si>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</si>
  <si>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</si>
  <si>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</si>
  <si>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</si>
  <si>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</si>
  <si>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</si>
  <si>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</si>
  <si>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</si>
  <si>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</si>
  <si>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</si>
  <si>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</si>
  <si>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</si>
  <si>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</si>
  <si>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</si>
  <si>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</si>
  <si>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</si>
  <si>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</si>
  <si>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</si>
  <si>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</si>
  <si>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</si>
  <si>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</si>
  <si>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</si>
  <si>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</si>
  <si>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</si>
  <si>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</si>
  <si>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</si>
  <si>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</si>
  <si>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</si>
  <si>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</si>
  <si>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</si>
  <si>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</si>
  <si>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</si>
  <si>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</si>
  <si>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</si>
  <si>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</si>
  <si>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</si>
  <si>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</si>
  <si>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</si>
  <si>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</si>
  <si>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</si>
  <si>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</si>
  <si>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</si>
  <si>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</si>
  <si>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</si>
  <si>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</si>
  <si>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</si>
  <si>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</si>
  <si>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</si>
  <si>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</si>
  <si>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</si>
  <si>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</si>
  <si>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</si>
  <si>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</si>
  <si>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</si>
  <si>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</si>
  <si>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</si>
  <si>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</si>
  <si>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</si>
  <si>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</si>
  <si>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</si>
  <si>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</si>
  <si>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</si>
  <si>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</si>
  <si>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</si>
  <si>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</si>
  <si>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</si>
  <si>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</si>
  <si>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</si>
  <si>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</si>
  <si>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</si>
  <si>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</si>
  <si>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</si>
  <si>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</si>
  <si>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</si>
  <si>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</si>
  <si>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</si>
  <si>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</si>
  <si>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</si>
  <si>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</si>
  <si>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</si>
  <si>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</si>
  <si>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</si>
  <si>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</si>
  <si>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</si>
  <si>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</si>
  <si>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</si>
  <si>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</si>
  <si>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</si>
  <si>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</si>
  <si>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</si>
  <si>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</si>
  <si>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</si>
  <si>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</si>
  <si>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</si>
  <si>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</si>
  <si>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</si>
  <si>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</si>
  <si>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</si>
  <si>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</si>
  <si>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</si>
  <si>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</si>
  <si>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</si>
  <si>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</si>
  <si>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</si>
  <si>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</si>
  <si>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</si>
  <si>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</si>
  <si>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</si>
  <si>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</si>
  <si>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</si>
  <si>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</si>
  <si>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</si>
  <si>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</si>
  <si>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</si>
  <si>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</si>
  <si>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</si>
  <si>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</si>
  <si>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</si>
  <si>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</si>
  <si>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</si>
  <si>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</si>
  <si>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</si>
  <si>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</si>
  <si>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</si>
  <si>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</si>
  <si>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</si>
  <si>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</si>
  <si>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</si>
  <si>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</si>
  <si>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</si>
  <si>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</si>
  <si>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</si>
  <si>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</si>
  <si>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</si>
  <si>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</si>
  <si>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</si>
  <si>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</si>
  <si>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</si>
  <si>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</si>
  <si>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</si>
  <si>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</si>
  <si>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</si>
  <si>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</si>
  <si>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</si>
  <si>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</si>
  <si>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</si>
  <si>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</si>
  <si>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</si>
  <si>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</si>
  <si>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</si>
  <si>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</si>
  <si>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</si>
  <si>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</si>
  <si>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</si>
  <si>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</si>
  <si>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</si>
  <si>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</si>
  <si>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</si>
  <si>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</si>
  <si>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</si>
  <si>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</si>
  <si>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</si>
  <si>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</si>
  <si>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</si>
  <si>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Красноокнянський районний суд Одеської області</t>
  </si>
  <si>
    <t>67900.смт. Красні Окни.вул. Шевченка 4</t>
  </si>
  <si>
    <t>Доручення судів України / іноземних судів</t>
  </si>
  <si>
    <t xml:space="preserve">Розглянуто справ судом присяжних </t>
  </si>
  <si>
    <t>О.Л. Чеботаренко</t>
  </si>
  <si>
    <t>Д.І. Каньовська</t>
  </si>
  <si>
    <t>(04861)2-10-82</t>
  </si>
  <si>
    <t>inbox@ko.od.court.gov.ua</t>
  </si>
  <si>
    <t>5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</si>
</sst>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&amp;C&amp;L35CCA9AF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51</v>
      </c>
      <c r="F6" s="103">
        <v>26</v>
      </c>
      <c r="G6" s="103"/>
      <c r="H6" s="103">
        <v>24</v>
      </c>
      <c r="I6" s="121" t="s">
        <v>210</v>
      </c>
      <c r="J6" s="103">
        <v>27</v>
      </c>
      <c r="K6" s="84">
        <v>4</v>
      </c>
      <c r="L6" s="91">
        <f t="shared" ref="L6:L46" si="0">E6-F6</f>
        <v>25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12</v>
      </c>
      <c r="F7" s="103">
        <v>12</v>
      </c>
      <c r="G7" s="103"/>
      <c r="H7" s="103">
        <v>12</v>
      </c>
      <c r="I7" s="103">
        <v>6</v>
      </c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30</v>
      </c>
      <c r="F9" s="103">
        <v>28</v>
      </c>
      <c r="G9" s="103"/>
      <c r="H9" s="85">
        <v>29</v>
      </c>
      <c r="I9" s="103">
        <v>26</v>
      </c>
      <c r="J9" s="103">
        <v>1</v>
      </c>
      <c r="K9" s="84"/>
      <c r="L9" s="91">
        <f t="shared" si="0"/>
        <v>2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 t="shared" si="0"/>
        <v>1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4</v>
      </c>
      <c r="F14" s="106">
        <v>4</v>
      </c>
      <c r="G14" s="106"/>
      <c r="H14" s="106">
        <v>4</v>
      </c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98</v>
      </c>
      <c r="F16" s="84">
        <f t="shared" si="1"/>
        <v>70</v>
      </c>
      <c r="G16" s="84">
        <f t="shared" si="1"/>
        <v>0</v>
      </c>
      <c r="H16" s="84">
        <f t="shared" si="1"/>
        <v>69</v>
      </c>
      <c r="I16" s="84">
        <f t="shared" si="1"/>
        <v>32</v>
      </c>
      <c r="J16" s="84">
        <f t="shared" si="1"/>
        <v>29</v>
      </c>
      <c r="K16" s="84">
        <f t="shared" si="1"/>
        <v>4</v>
      </c>
      <c r="L16" s="91">
        <f t="shared" si="0"/>
        <v>28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5</v>
      </c>
      <c r="I17" s="84">
        <v>3</v>
      </c>
      <c r="J17" s="84">
        <v>2</v>
      </c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3</v>
      </c>
      <c r="J18" s="84"/>
      <c r="K18" s="84"/>
      <c r="L18" s="91">
        <f t="shared" si="0"/>
        <v>0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7</v>
      </c>
      <c r="F25" s="94">
        <v>7</v>
      </c>
      <c r="G25" s="94"/>
      <c r="H25" s="94">
        <v>5</v>
      </c>
      <c r="I25" s="94">
        <v>3</v>
      </c>
      <c r="J25" s="94">
        <v>2</v>
      </c>
      <c r="K25" s="94"/>
      <c r="L25" s="91">
        <f t="shared" si="0"/>
        <v>0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66</v>
      </c>
      <c r="F26" s="84">
        <v>66</v>
      </c>
      <c r="G26" s="84"/>
      <c r="H26" s="84">
        <v>47</v>
      </c>
      <c r="I26" s="84">
        <v>45</v>
      </c>
      <c r="J26" s="84">
        <v>19</v>
      </c>
      <c r="K26" s="84"/>
      <c r="L26" s="91">
        <f t="shared" si="0"/>
        <v>0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127</v>
      </c>
      <c r="F28" s="84">
        <v>122</v>
      </c>
      <c r="G28" s="84"/>
      <c r="H28" s="84">
        <v>115</v>
      </c>
      <c r="I28" s="84">
        <v>104</v>
      </c>
      <c r="J28" s="84">
        <v>12</v>
      </c>
      <c r="K28" s="84"/>
      <c r="L28" s="91">
        <f t="shared" si="0"/>
        <v>5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139</v>
      </c>
      <c r="F29" s="84">
        <v>106</v>
      </c>
      <c r="G29" s="84">
        <v>2</v>
      </c>
      <c r="H29" s="84">
        <v>102</v>
      </c>
      <c r="I29" s="84">
        <v>86</v>
      </c>
      <c r="J29" s="84">
        <v>37</v>
      </c>
      <c r="K29" s="84"/>
      <c r="L29" s="91">
        <f t="shared" si="0"/>
        <v>33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15</v>
      </c>
      <c r="F30" s="84">
        <v>12</v>
      </c>
      <c r="G30" s="84"/>
      <c r="H30" s="84">
        <v>14</v>
      </c>
      <c r="I30" s="84">
        <v>10</v>
      </c>
      <c r="J30" s="84">
        <v>1</v>
      </c>
      <c r="K30" s="84"/>
      <c r="L30" s="91">
        <f t="shared" si="0"/>
        <v>3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15</v>
      </c>
      <c r="F31" s="84">
        <v>10</v>
      </c>
      <c r="G31" s="84"/>
      <c r="H31" s="84">
        <v>13</v>
      </c>
      <c r="I31" s="84">
        <v>10</v>
      </c>
      <c r="J31" s="84">
        <v>2</v>
      </c>
      <c r="K31" s="84"/>
      <c r="L31" s="91">
        <f t="shared" si="0"/>
        <v>5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22</v>
      </c>
      <c r="F37" s="84">
        <v>19</v>
      </c>
      <c r="G37" s="84"/>
      <c r="H37" s="84">
        <v>15</v>
      </c>
      <c r="I37" s="84">
        <v>9</v>
      </c>
      <c r="J37" s="84">
        <v>7</v>
      </c>
      <c r="K37" s="84"/>
      <c r="L37" s="91">
        <f t="shared" si="0"/>
        <v>3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274</v>
      </c>
      <c r="F40" s="94">
        <v>232</v>
      </c>
      <c r="G40" s="94">
        <v>2</v>
      </c>
      <c r="H40" s="94">
        <v>195</v>
      </c>
      <c r="I40" s="94">
        <v>150</v>
      </c>
      <c r="J40" s="94">
        <v>79</v>
      </c>
      <c r="K40" s="94"/>
      <c r="L40" s="91">
        <f t="shared" si="0"/>
        <v>42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514</v>
      </c>
      <c r="F41" s="84">
        <v>507</v>
      </c>
      <c r="G41" s="84"/>
      <c r="H41" s="84">
        <v>430</v>
      </c>
      <c r="I41" s="121" t="s">
        <v>210</v>
      </c>
      <c r="J41" s="84">
        <v>84</v>
      </c>
      <c r="K41" s="84"/>
      <c r="L41" s="91">
        <f t="shared" si="0"/>
        <v>7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210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4</v>
      </c>
      <c r="F43" s="84">
        <v>4</v>
      </c>
      <c r="G43" s="84"/>
      <c r="H43" s="84">
        <v>4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518</v>
      </c>
      <c r="F45" s="84">
        <f t="shared" ref="F45:K45" si="2">F41+F43+F44</f>
        <v>511</v>
      </c>
      <c r="G45" s="84">
        <f t="shared" si="2"/>
        <v>0</v>
      </c>
      <c r="H45" s="84">
        <f t="shared" si="2"/>
        <v>434</v>
      </c>
      <c r="I45" s="84">
        <f>I43+I44</f>
        <v>2</v>
      </c>
      <c r="J45" s="84">
        <f t="shared" si="2"/>
        <v>84</v>
      </c>
      <c r="K45" s="84">
        <f t="shared" si="2"/>
        <v>0</v>
      </c>
      <c r="L45" s="91">
        <f t="shared" si="0"/>
        <v>7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897</v>
      </c>
      <c r="F46" s="84">
        <f t="shared" si="3"/>
        <v>820</v>
      </c>
      <c r="G46" s="84">
        <f t="shared" si="3"/>
        <v>2</v>
      </c>
      <c r="H46" s="84">
        <f t="shared" si="3"/>
        <v>703</v>
      </c>
      <c r="I46" s="84">
        <f t="shared" si="3"/>
        <v>187</v>
      </c>
      <c r="J46" s="84">
        <f t="shared" si="3"/>
        <v>194</v>
      </c>
      <c r="K46" s="84">
        <f t="shared" si="3"/>
        <v>4</v>
      </c>
      <c r="L46" s="91">
        <f t="shared" si="0"/>
        <v>77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&amp;R2&amp;C&amp;R2&amp;L35CCA9AF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27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24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2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11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64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4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2" orientation="portrait" r:id="rId1"/>
  <headerFooter>
    <oddFooter>&amp;R3&amp;C&amp;R3&amp;L35CCA9AF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24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11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30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9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3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6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21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63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59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150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124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1272298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771611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21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3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658</v>
      </c>
      <c r="F58" s="109">
        <f>F59+F62+F63+F64</f>
        <v>39</v>
      </c>
      <c r="G58" s="109">
        <f>G59+G62+G63+G64</f>
        <v>6</v>
      </c>
      <c r="H58" s="109">
        <f>H59+H62+H63+H64</f>
        <v>0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60</v>
      </c>
      <c r="F59" s="94">
        <v>6</v>
      </c>
      <c r="G59" s="94">
        <v>3</v>
      </c>
      <c r="H59" s="94"/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15</v>
      </c>
      <c r="F60" s="86">
        <v>6</v>
      </c>
      <c r="G60" s="86">
        <v>3</v>
      </c>
      <c r="H60" s="86"/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12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4</v>
      </c>
      <c r="F62" s="84">
        <v>1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165</v>
      </c>
      <c r="F63" s="84">
        <v>27</v>
      </c>
      <c r="G63" s="84">
        <v>3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429</v>
      </c>
      <c r="F64" s="84">
        <v>5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354</v>
      </c>
      <c r="G68" s="115">
        <v>2328296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151</v>
      </c>
      <c r="G69" s="117">
        <v>1573164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203</v>
      </c>
      <c r="G70" s="117">
        <v>755132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123</v>
      </c>
      <c r="G71" s="115">
        <v>477623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11" orientation="portrait" useFirstPageNumber="1" r:id="rId1"/>
  <headerFooter alignWithMargins="0">
    <oddFooter>&amp;R4&amp;C&amp;R4&amp;L35CCA9AF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2.0618556701030926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13.793103448275861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85.731707317073173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351.5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448.5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37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68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148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9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66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60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21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&amp;R5&amp;C&amp;R5&amp;L35CCA9AF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TrueConf</cp:lastModifiedBy>
  <cp:lastPrinted>2021-09-02T06:14:55Z</cp:lastPrinted>
  <dcterms:created xsi:type="dcterms:W3CDTF">2004-04-20T14:33:35Z</dcterms:created>
  <dcterms:modified xsi:type="dcterms:W3CDTF">2021-12-02T12:14:04Z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1-мзс_00506_3.2021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35CCA9AF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